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maloney\Desktop\BASI\"/>
    </mc:Choice>
  </mc:AlternateContent>
  <bookViews>
    <workbookView xWindow="-105" yWindow="-105" windowWidth="23250" windowHeight="12570"/>
  </bookViews>
  <sheets>
    <sheet name="Boots" sheetId="1" r:id="rId1"/>
    <sheet name="Skis" sheetId="2" r:id="rId2"/>
    <sheet name="Bags" sheetId="3" r:id="rId3"/>
    <sheet name="Poles" sheetId="4" r:id="rId4"/>
  </sheets>
  <calcPr calcId="18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4" l="1"/>
  <c r="J5" i="4"/>
  <c r="J6" i="4"/>
  <c r="J8" i="4"/>
  <c r="J9" i="4"/>
  <c r="J11" i="4"/>
  <c r="J3" i="4"/>
  <c r="I4" i="4"/>
  <c r="I5" i="4"/>
  <c r="I6" i="4"/>
  <c r="I8" i="4"/>
  <c r="I9" i="4"/>
  <c r="I11" i="4"/>
  <c r="I3" i="4"/>
  <c r="H4" i="4"/>
  <c r="H5" i="4"/>
  <c r="H6" i="4"/>
  <c r="H8" i="4"/>
  <c r="H9" i="4"/>
  <c r="H11" i="4"/>
  <c r="H3" i="4"/>
  <c r="G4" i="4"/>
  <c r="G5" i="4"/>
  <c r="G6" i="4"/>
  <c r="G8" i="4"/>
  <c r="G9" i="4"/>
  <c r="G11" i="4"/>
  <c r="G3" i="4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3" i="3"/>
  <c r="I4" i="2" l="1"/>
  <c r="I5" i="2"/>
  <c r="I6" i="2"/>
  <c r="I7" i="2"/>
  <c r="I8" i="2"/>
  <c r="I9" i="2"/>
  <c r="I11" i="2"/>
  <c r="I12" i="2"/>
  <c r="I13" i="2"/>
  <c r="I14" i="2"/>
  <c r="I15" i="2"/>
  <c r="I16" i="2"/>
  <c r="I17" i="2"/>
  <c r="I18" i="2"/>
  <c r="I20" i="2"/>
  <c r="I21" i="2"/>
  <c r="I22" i="2"/>
  <c r="I24" i="2"/>
  <c r="I25" i="2"/>
  <c r="I26" i="2"/>
  <c r="I27" i="2"/>
  <c r="I28" i="2"/>
  <c r="I29" i="2"/>
  <c r="I3" i="2"/>
  <c r="H4" i="2"/>
  <c r="H5" i="2"/>
  <c r="H6" i="2"/>
  <c r="H7" i="2"/>
  <c r="H8" i="2"/>
  <c r="H9" i="2"/>
  <c r="H11" i="2"/>
  <c r="H12" i="2"/>
  <c r="H13" i="2"/>
  <c r="H14" i="2"/>
  <c r="H15" i="2"/>
  <c r="H16" i="2"/>
  <c r="H17" i="2"/>
  <c r="H18" i="2"/>
  <c r="H20" i="2"/>
  <c r="H21" i="2"/>
  <c r="H22" i="2"/>
  <c r="H24" i="2"/>
  <c r="H25" i="2"/>
  <c r="H26" i="2"/>
  <c r="H27" i="2"/>
  <c r="H28" i="2"/>
  <c r="H29" i="2"/>
  <c r="H3" i="2"/>
  <c r="G4" i="2"/>
  <c r="G5" i="2"/>
  <c r="G6" i="2"/>
  <c r="G7" i="2"/>
  <c r="G8" i="2"/>
  <c r="G9" i="2"/>
  <c r="G11" i="2"/>
  <c r="G12" i="2"/>
  <c r="G13" i="2"/>
  <c r="G14" i="2"/>
  <c r="G15" i="2"/>
  <c r="G16" i="2"/>
  <c r="G17" i="2"/>
  <c r="G18" i="2"/>
  <c r="G20" i="2"/>
  <c r="G21" i="2"/>
  <c r="G22" i="2"/>
  <c r="G24" i="2"/>
  <c r="G25" i="2"/>
  <c r="G26" i="2"/>
  <c r="G27" i="2"/>
  <c r="G28" i="2"/>
  <c r="G29" i="2"/>
  <c r="G3" i="2"/>
  <c r="F4" i="2"/>
  <c r="F5" i="2"/>
  <c r="F6" i="2"/>
  <c r="F7" i="2"/>
  <c r="F8" i="2"/>
  <c r="F9" i="2"/>
  <c r="F11" i="2"/>
  <c r="F12" i="2"/>
  <c r="F13" i="2"/>
  <c r="F14" i="2"/>
  <c r="F15" i="2"/>
  <c r="F16" i="2"/>
  <c r="F17" i="2"/>
  <c r="F18" i="2"/>
  <c r="F20" i="2"/>
  <c r="F21" i="2"/>
  <c r="F22" i="2"/>
  <c r="F24" i="2"/>
  <c r="F25" i="2"/>
  <c r="F26" i="2"/>
  <c r="F27" i="2"/>
  <c r="F28" i="2"/>
  <c r="F29" i="2"/>
  <c r="F3" i="2"/>
  <c r="H6" i="1"/>
  <c r="H7" i="1"/>
  <c r="H8" i="1"/>
  <c r="H9" i="1"/>
  <c r="H10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5" i="1"/>
  <c r="G6" i="1"/>
  <c r="G7" i="1"/>
  <c r="G8" i="1"/>
  <c r="G9" i="1"/>
  <c r="G10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5" i="1"/>
  <c r="F6" i="1"/>
  <c r="F7" i="1"/>
  <c r="F8" i="1"/>
  <c r="F9" i="1"/>
  <c r="F10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5" i="1"/>
  <c r="E6" i="1"/>
  <c r="E7" i="1"/>
  <c r="E8" i="1"/>
  <c r="E9" i="1"/>
  <c r="E10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5" i="1"/>
</calcChain>
</file>

<file path=xl/sharedStrings.xml><?xml version="1.0" encoding="utf-8"?>
<sst xmlns="http://schemas.openxmlformats.org/spreadsheetml/2006/main" count="274" uniqueCount="183">
  <si>
    <t>DOBERMANN WC EDT 150</t>
  </si>
  <si>
    <t>BLACK</t>
  </si>
  <si>
    <t>DOBERMANN WC EDT 130</t>
  </si>
  <si>
    <t>DOBERMANN WC 100</t>
  </si>
  <si>
    <t> 6A</t>
  </si>
  <si>
    <t>Nordica Ski-Boots</t>
  </si>
  <si>
    <t>Racing</t>
  </si>
  <si>
    <t>050C0802</t>
  </si>
  <si>
    <t>DOBERMANN GP 140</t>
  </si>
  <si>
    <t>050C1002</t>
  </si>
  <si>
    <t>DOBERMANN GP 130</t>
  </si>
  <si>
    <t>050C1802</t>
  </si>
  <si>
    <t>DOBERMANN GP 110</t>
  </si>
  <si>
    <t>High performance</t>
  </si>
  <si>
    <t>050F4200</t>
  </si>
  <si>
    <t>PRO MACHINE 130 (GW)</t>
  </si>
  <si>
    <t>BLACK-RED</t>
  </si>
  <si>
    <t>050F4400</t>
  </si>
  <si>
    <t>PRO MACHINE 120 (GW)</t>
  </si>
  <si>
    <t>BLACK-GREEN</t>
  </si>
  <si>
    <t>050F4500</t>
  </si>
  <si>
    <t>PRO MACHINE 120</t>
  </si>
  <si>
    <t>RED/BLACK/WHITE</t>
  </si>
  <si>
    <t>050F4600</t>
  </si>
  <si>
    <t>PRO MACHINE 115 W (GW)</t>
  </si>
  <si>
    <t>BLACK-BLUE</t>
  </si>
  <si>
    <t>050F4800</t>
  </si>
  <si>
    <t>PRO MACHINE 105 W</t>
  </si>
  <si>
    <t>WHITE/BLU/LIGHT BLUE</t>
  </si>
  <si>
    <t>050H0800</t>
  </si>
  <si>
    <t>SPEEDMACHINE ELITE (GW)</t>
  </si>
  <si>
    <t>050H0900</t>
  </si>
  <si>
    <t>SPEEDMACHINE ELITE W (GW)</t>
  </si>
  <si>
    <t>050H1002</t>
  </si>
  <si>
    <t>SPEEDMACHINE 130 CARBON (GW)</t>
  </si>
  <si>
    <t>BLACK TR/BLACK/WHITE</t>
  </si>
  <si>
    <t>050H1401</t>
  </si>
  <si>
    <t>SPEEDMACHINE 130</t>
  </si>
  <si>
    <t>RED/BLACK</t>
  </si>
  <si>
    <t>050H1802</t>
  </si>
  <si>
    <t>SPEEDMACHINE 115 W (GW)</t>
  </si>
  <si>
    <t>050H2201</t>
  </si>
  <si>
    <t>SPEEDMACHINE 120</t>
  </si>
  <si>
    <t>BLACK-WHITE-GREEN</t>
  </si>
  <si>
    <t>050H2601</t>
  </si>
  <si>
    <t>SPEEDMACHINE 105 W</t>
  </si>
  <si>
    <t>BLACK-WHITE-FUCSIA</t>
  </si>
  <si>
    <t>050P1400</t>
  </si>
  <si>
    <t>STRIDER 130 PRO DYN</t>
  </si>
  <si>
    <t>ORANGE/BLU</t>
  </si>
  <si>
    <t>050P1600</t>
  </si>
  <si>
    <t>STRIDER 120 DYN</t>
  </si>
  <si>
    <t>BLU/ORANGE</t>
  </si>
  <si>
    <t>050P1700</t>
  </si>
  <si>
    <t>STRIDER 115 W DYN</t>
  </si>
  <si>
    <t>AVIO-WHITE-ORANGE</t>
  </si>
  <si>
    <t>BLACK/WHITE/RED</t>
  </si>
  <si>
    <t>BLACK/RED</t>
  </si>
  <si>
    <t> 6G</t>
  </si>
  <si>
    <t>Nordica Ski</t>
  </si>
  <si>
    <t>WC Racing</t>
  </si>
  <si>
    <t>0A801000</t>
  </si>
  <si>
    <t>DOBERMANN SGJ WC PLATE</t>
  </si>
  <si>
    <t>0A801200</t>
  </si>
  <si>
    <t>DOBERMANN GS WC PLATE</t>
  </si>
  <si>
    <t>0A801400</t>
  </si>
  <si>
    <t>DOBERMANN SL WC PLATE</t>
  </si>
  <si>
    <t>0A817200</t>
  </si>
  <si>
    <t>DOBERMANN SL RACE PLATE</t>
  </si>
  <si>
    <t>0A817400</t>
  </si>
  <si>
    <t>DOBERMANN GSJ PLATE</t>
  </si>
  <si>
    <t>0A817600</t>
  </si>
  <si>
    <t>DOBERMANN SLJ PLATE</t>
  </si>
  <si>
    <t>0A917100</t>
  </si>
  <si>
    <t>DOBER.GS RACE PLATE</t>
  </si>
  <si>
    <t>0A9026CC</t>
  </si>
  <si>
    <t>DOB.GSM RB PIST.+RACEXCELL14GW</t>
  </si>
  <si>
    <t>0A902800</t>
  </si>
  <si>
    <t>DOBERMANN GSM RB PISTON FLAT + PLATE</t>
  </si>
  <si>
    <t>0A9030KA</t>
  </si>
  <si>
    <t>DOBERMANN GSR RB FDT + XCELL 14 FDT</t>
  </si>
  <si>
    <t>0A9032KA</t>
  </si>
  <si>
    <t>DOBERMANN SLR RB FDT + XCELL 14 FDT</t>
  </si>
  <si>
    <t>0A9034NA</t>
  </si>
  <si>
    <t>DOBERMANN SLC FDT + TPX 12 FDT</t>
  </si>
  <si>
    <t>0A9036LB</t>
  </si>
  <si>
    <t>DOBER.SPITF.80RBFDT+XCELL12FDT</t>
  </si>
  <si>
    <t>0A9038LC</t>
  </si>
  <si>
    <t>DOBERMANN SPITFIRE 76 RB FDT + XCELL 12 FD</t>
  </si>
  <si>
    <t>BLACK/GREEN</t>
  </si>
  <si>
    <t>0A9040LB</t>
  </si>
  <si>
    <t>DOBERMANN SPITFIRE 72 RB FD + XCELL 12 FD</t>
  </si>
  <si>
    <t>High Performance</t>
  </si>
  <si>
    <t>Free Ride</t>
  </si>
  <si>
    <t>0A911000</t>
  </si>
  <si>
    <t>ENFORCER PRO (FLAT)</t>
  </si>
  <si>
    <t>0A911200</t>
  </si>
  <si>
    <t>ENFORCER 110 (FLAT)</t>
  </si>
  <si>
    <t>RED/GREY</t>
  </si>
  <si>
    <t>0A911400</t>
  </si>
  <si>
    <t>ENFORCER 104 (FLAT)</t>
  </si>
  <si>
    <t>BLUE/GREY</t>
  </si>
  <si>
    <t>0A912200</t>
  </si>
  <si>
    <t>SANTA ANA 110(FLAT)</t>
  </si>
  <si>
    <t>SLATE BLUE/MAGENTA</t>
  </si>
  <si>
    <t>0A912400</t>
  </si>
  <si>
    <t>SANTA ANA 100 (FLAT)</t>
  </si>
  <si>
    <t>DARK TURQUOISE/PURPLE</t>
  </si>
  <si>
    <t>0A912600</t>
  </si>
  <si>
    <t>SANTA ANA 93 (FLAT)</t>
  </si>
  <si>
    <t>MIDNIGHT BLUE/VIOLET</t>
  </si>
  <si>
    <t>Nordica woman SYS.</t>
  </si>
  <si>
    <t>0A9060OA</t>
  </si>
  <si>
    <t>SENTRA SL 7 TI FDT + TP2 LIGHT 11 FDT</t>
  </si>
  <si>
    <t>BLACK/WHITE/SILVER</t>
  </si>
  <si>
    <t>0A9062OA</t>
  </si>
  <si>
    <t>SENTRA S 6 FDT + TP2 LIGHT 11 FDT</t>
  </si>
  <si>
    <t>BLACK/WHITE/BRONZE</t>
  </si>
  <si>
    <t>0A9064OA</t>
  </si>
  <si>
    <t>SENTRA S 5 FDT + TP2 LIGHT 11 FDT</t>
  </si>
  <si>
    <t>BLACK/WHITE/GREEN</t>
  </si>
  <si>
    <t>Skis</t>
  </si>
  <si>
    <t>Boots</t>
  </si>
  <si>
    <t> 6X</t>
  </si>
  <si>
    <t>Nordica Ski poles</t>
  </si>
  <si>
    <t>Generica</t>
  </si>
  <si>
    <t>0B080100</t>
  </si>
  <si>
    <t>C.ASCENT PRO/FOLD.115-145(1PA)</t>
  </si>
  <si>
    <t>tbd</t>
  </si>
  <si>
    <t>0B080200</t>
  </si>
  <si>
    <t>RACE ALU 18 MM STANDARD (1PA)</t>
  </si>
  <si>
    <t>0B080500</t>
  </si>
  <si>
    <t>FREERIDE PRO (1PA)</t>
  </si>
  <si>
    <t>0B080600</t>
  </si>
  <si>
    <t>CARBON CLASSIC 13 MM (1PA)</t>
  </si>
  <si>
    <t>0B080800</t>
  </si>
  <si>
    <t>ALPINE TI 16 MM (1PA)</t>
  </si>
  <si>
    <t>Woman</t>
  </si>
  <si>
    <t>0B081000</t>
  </si>
  <si>
    <t>ALPINE TI WOMAN 16 MM (1PA)</t>
  </si>
  <si>
    <t>Trade</t>
  </si>
  <si>
    <t>SRP</t>
  </si>
  <si>
    <t>POLES</t>
  </si>
  <si>
    <t>0N301400</t>
  </si>
  <si>
    <t>BOOT BAG</t>
  </si>
  <si>
    <t>0N301500</t>
  </si>
  <si>
    <t>BOOT BACKPACK</t>
  </si>
  <si>
    <t>0N301700</t>
  </si>
  <si>
    <t>SINGLE SKI BAG</t>
  </si>
  <si>
    <t>0N301800</t>
  </si>
  <si>
    <t>DOUBLE ROLLER SKI BAG</t>
  </si>
  <si>
    <t>0N302800</t>
  </si>
  <si>
    <t>RACE 3 PAIR SKI BAG</t>
  </si>
  <si>
    <t>0N303300</t>
  </si>
  <si>
    <t>CARGO ROLLER SKI BAG</t>
  </si>
  <si>
    <t>0N303400</t>
  </si>
  <si>
    <t>GS RACE SKI BAG 3 PAIR</t>
  </si>
  <si>
    <t>0N303500</t>
  </si>
  <si>
    <t>DH RACE SKI BAG 3 PAIR</t>
  </si>
  <si>
    <t>0N303600</t>
  </si>
  <si>
    <t>BACKPACK</t>
  </si>
  <si>
    <t>0N304000</t>
  </si>
  <si>
    <t>ACTIVE MOUNTAIN BACKPACK</t>
  </si>
  <si>
    <t>0N304100</t>
  </si>
  <si>
    <t>RACE XL GEAR PACK DOBERMANN</t>
  </si>
  <si>
    <t>0N304200</t>
  </si>
  <si>
    <t>RACE XL JR GEAR PACK DOBERMANN</t>
  </si>
  <si>
    <t>0N304300</t>
  </si>
  <si>
    <t>RACE XL DUFFLE ROLLER DOBERMA</t>
  </si>
  <si>
    <t>0N304400</t>
  </si>
  <si>
    <t>BELLES BACKPACK</t>
  </si>
  <si>
    <t>0N304500</t>
  </si>
  <si>
    <t>BUSINESS BACKPACK</t>
  </si>
  <si>
    <t>0N304600</t>
  </si>
  <si>
    <t>BUSINESS TROLLEY</t>
  </si>
  <si>
    <t> 6R</t>
  </si>
  <si>
    <t>Nordica Bags</t>
  </si>
  <si>
    <t>AVIO LIGHT</t>
  </si>
  <si>
    <t>LUGGAGE</t>
  </si>
  <si>
    <t>Level 1</t>
  </si>
  <si>
    <t>Level 2</t>
  </si>
  <si>
    <t>Level 3</t>
  </si>
  <si>
    <t>Level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</si>
</sst>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0000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1" xfId="0" applyFont="1" applyFill="1" applyBorder="1" applyAlignment="1"/>
    <xf numFmtId="0" fontId="2" fillId="0" borderId="1" xfId="0" applyFont="1" applyBorder="1" applyAlignment="1"/>
    <xf numFmtId="49" fontId="2" fillId="0" borderId="1" xfId="0" quotePrefix="1" applyNumberFormat="1" applyFont="1" applyFill="1" applyBorder="1" applyAlignment="1">
      <alignment horizontal="left"/>
    </xf>
    <xf numFmtId="44" fontId="2" fillId="0" borderId="4" xfId="1" applyFont="1" applyFill="1" applyBorder="1" applyAlignment="1">
      <alignment horizontal="center"/>
    </xf>
    <xf numFmtId="49" fontId="2" fillId="2" borderId="2" xfId="0" applyNumberFormat="1" applyFont="1" applyFill="1" applyBorder="1" applyAlignment="1"/>
    <xf numFmtId="49" fontId="2" fillId="2" borderId="3" xfId="0" applyNumberFormat="1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164" fontId="2" fillId="0" borderId="4" xfId="0" quotePrefix="1" applyNumberFormat="1" applyFont="1" applyFill="1" applyBorder="1" applyAlignment="1">
      <alignment horizontal="left"/>
    </xf>
    <xf numFmtId="0" fontId="2" fillId="0" borderId="4" xfId="0" applyFont="1" applyFill="1" applyBorder="1" applyAlignment="1"/>
    <xf numFmtId="0" fontId="2" fillId="0" borderId="4" xfId="0" applyFont="1" applyBorder="1" applyAlignment="1"/>
    <xf numFmtId="44" fontId="0" fillId="0" borderId="4" xfId="0" applyNumberFormat="1" applyBorder="1"/>
    <xf numFmtId="49" fontId="2" fillId="2" borderId="4" xfId="0" applyNumberFormat="1" applyFont="1" applyFill="1" applyBorder="1" applyAlignment="1"/>
    <xf numFmtId="49" fontId="2" fillId="2" borderId="4" xfId="0" applyNumberFormat="1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wrapText="1"/>
    </xf>
    <xf numFmtId="49" fontId="2" fillId="0" borderId="4" xfId="0" quotePrefix="1" applyNumberFormat="1" applyFont="1" applyFill="1" applyBorder="1" applyAlignment="1">
      <alignment horizontal="left"/>
    </xf>
    <xf numFmtId="44" fontId="2" fillId="0" borderId="4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wrapText="1"/>
    </xf>
    <xf numFmtId="49" fontId="2" fillId="0" borderId="6" xfId="0" quotePrefix="1" applyNumberFormat="1" applyFont="1" applyFill="1" applyBorder="1" applyAlignment="1">
      <alignment horizontal="left"/>
    </xf>
    <xf numFmtId="0" fontId="2" fillId="0" borderId="6" xfId="0" applyFont="1" applyFill="1" applyBorder="1" applyAlignment="1"/>
    <xf numFmtId="0" fontId="2" fillId="0" borderId="6" xfId="0" applyFont="1" applyBorder="1" applyAlignment="1"/>
    <xf numFmtId="44" fontId="2" fillId="0" borderId="7" xfId="0" applyNumberFormat="1" applyFont="1" applyFill="1" applyBorder="1" applyAlignment="1">
      <alignment horizontal="right"/>
    </xf>
    <xf numFmtId="44" fontId="2" fillId="0" borderId="7" xfId="1" applyFont="1" applyFill="1" applyBorder="1" applyAlignment="1">
      <alignment horizontal="center"/>
    </xf>
    <xf numFmtId="49" fontId="2" fillId="2" borderId="8" xfId="0" applyNumberFormat="1" applyFont="1" applyFill="1" applyBorder="1" applyAlignment="1"/>
    <xf numFmtId="49" fontId="2" fillId="2" borderId="9" xfId="0" applyNumberFormat="1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2" fillId="2" borderId="10" xfId="0" applyFont="1" applyFill="1" applyBorder="1" applyAlignment="1">
      <alignment horizontal="center" wrapText="1"/>
    </xf>
    <xf numFmtId="0" fontId="2" fillId="0" borderId="2" xfId="0" applyFont="1" applyBorder="1" applyAlignment="1"/>
    <xf numFmtId="0" fontId="2" fillId="2" borderId="0" xfId="0" applyFont="1" applyFill="1" applyBorder="1" applyAlignment="1">
      <alignment horizontal="center" wrapText="1"/>
    </xf>
    <xf numFmtId="0" fontId="0" fillId="2" borderId="0" xfId="0" applyFill="1" applyBorder="1"/>
    <xf numFmtId="49" fontId="2" fillId="0" borderId="12" xfId="0" quotePrefix="1" applyNumberFormat="1" applyFont="1" applyFill="1" applyBorder="1" applyAlignment="1">
      <alignment horizontal="left"/>
    </xf>
    <xf numFmtId="49" fontId="2" fillId="2" borderId="13" xfId="0" applyNumberFormat="1" applyFont="1" applyFill="1" applyBorder="1" applyAlignment="1"/>
    <xf numFmtId="0" fontId="2" fillId="2" borderId="14" xfId="0" applyFont="1" applyFill="1" applyBorder="1" applyAlignment="1">
      <alignment horizontal="center" wrapText="1"/>
    </xf>
    <xf numFmtId="0" fontId="0" fillId="2" borderId="10" xfId="0" applyFill="1" applyBorder="1"/>
    <xf numFmtId="0" fontId="0" fillId="0" borderId="0" xfId="0" applyAlignment="1"/>
    <xf numFmtId="0" fontId="4" fillId="3" borderId="0" xfId="0" applyFont="1" applyFill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3" borderId="5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0" fillId="4" borderId="0" xfId="0" applyFill="1" applyAlignment="1"/>
    <xf numFmtId="0" fontId="0" fillId="4" borderId="0" xfId="0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219075</xdr:rowOff>
    </xdr:from>
    <xdr:to>
      <xdr:col>2</xdr:col>
      <xdr:colOff>1425485</xdr:colOff>
      <xdr:row>0</xdr:row>
      <xdr:rowOff>857250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19075"/>
          <a:ext cx="4130585" cy="638175"/>
        </a:xfrm>
        <a:prstGeom prst="rect">
          <a:avLst/>
        </a:prstGeom>
      </xdr:spPr>
    </xdr:pic>
    <xdr:clientData/>
  </xdr:twoCellAnchor>
  <xdr:twoCellAnchor editAs="oneCell">
    <xdr:from>
      <xdr:col>3</xdr:col>
      <xdr:colOff>64275</xdr:colOff>
      <xdr:row>0</xdr:row>
      <xdr:rowOff>197625</xdr:rowOff>
    </xdr:from>
    <xdr:to>
      <xdr:col>7</xdr:col>
      <xdr:colOff>364356</xdr:colOff>
      <xdr:row>0</xdr:row>
      <xdr:rowOff>981075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4350" y="197625"/>
          <a:ext cx="2738481" cy="783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Normal="100" workbookViewId="0">
      <selection activeCell="L11" sqref="L11"/>
    </sheetView>
  </sheetViews>
  <sheetFormatPr defaultRowHeight="15" x14ac:dyDescent="0.25"/>
  <cols>
    <col min="2" max="2" width="32.7109375" bestFit="1" customWidth="1"/>
    <col min="3" max="3" width="24.28515625" customWidth="1"/>
  </cols>
  <sheetData>
    <row r="1" spans="1:8" ht="90.75" customHeight="1" x14ac:dyDescent="0.25">
      <c r="A1" s="45"/>
      <c r="B1" s="45"/>
      <c r="C1" s="45"/>
      <c r="D1" s="45"/>
      <c r="E1" s="46"/>
      <c r="F1" s="46"/>
      <c r="G1" s="46"/>
      <c r="H1" s="46"/>
    </row>
    <row r="2" spans="1:8" x14ac:dyDescent="0.25">
      <c r="A2" s="36"/>
      <c r="B2" s="36"/>
      <c r="C2" s="40"/>
      <c r="D2" s="40"/>
    </row>
    <row r="3" spans="1:8" ht="21" x14ac:dyDescent="0.25">
      <c r="A3" s="39" t="s">
        <v>122</v>
      </c>
      <c r="B3" s="39"/>
      <c r="C3" s="39"/>
      <c r="D3" s="39"/>
      <c r="E3" s="37"/>
      <c r="F3" s="37"/>
      <c r="G3" s="37"/>
      <c r="H3" s="37"/>
    </row>
    <row r="4" spans="1:8" x14ac:dyDescent="0.25">
      <c r="A4" s="13" t="s">
        <v>4</v>
      </c>
      <c r="B4" s="14" t="s">
        <v>5</v>
      </c>
      <c r="C4" s="15" t="s">
        <v>6</v>
      </c>
      <c r="D4" s="16" t="s">
        <v>141</v>
      </c>
      <c r="E4" s="38" t="s">
        <v>179</v>
      </c>
      <c r="F4" s="38" t="s">
        <v>180</v>
      </c>
      <c r="G4" s="38" t="s">
        <v>181</v>
      </c>
      <c r="H4" s="38" t="s">
        <v>182</v>
      </c>
    </row>
    <row r="5" spans="1:8" x14ac:dyDescent="0.25">
      <c r="A5" s="9">
        <v>5000403</v>
      </c>
      <c r="B5" s="10" t="s">
        <v>0</v>
      </c>
      <c r="C5" s="11" t="s">
        <v>1</v>
      </c>
      <c r="D5" s="4">
        <v>560</v>
      </c>
      <c r="E5" s="12">
        <f>D5*0.85</f>
        <v>476</v>
      </c>
      <c r="F5" s="12">
        <f>D5*0.8</f>
        <v>448</v>
      </c>
      <c r="G5" s="12">
        <f>D5*0.7</f>
        <v>392</v>
      </c>
      <c r="H5" s="12">
        <f>D5*0.6</f>
        <v>336</v>
      </c>
    </row>
    <row r="6" spans="1:8" x14ac:dyDescent="0.25">
      <c r="A6" s="9">
        <v>5000703</v>
      </c>
      <c r="B6" s="10" t="s">
        <v>2</v>
      </c>
      <c r="C6" s="11" t="s">
        <v>1</v>
      </c>
      <c r="D6" s="4">
        <v>560</v>
      </c>
      <c r="E6" s="12">
        <f t="shared" ref="E6:E26" si="0">D6*0.85</f>
        <v>476</v>
      </c>
      <c r="F6" s="12">
        <f t="shared" ref="F6:F26" si="1">D6*0.8</f>
        <v>448</v>
      </c>
      <c r="G6" s="12">
        <f t="shared" ref="G6:G26" si="2">D6*0.7</f>
        <v>392</v>
      </c>
      <c r="H6" s="12">
        <f t="shared" ref="H6:H26" si="3">D6*0.6</f>
        <v>336</v>
      </c>
    </row>
    <row r="7" spans="1:8" x14ac:dyDescent="0.25">
      <c r="A7" s="9">
        <v>5001900</v>
      </c>
      <c r="B7" s="10" t="s">
        <v>3</v>
      </c>
      <c r="C7" s="11" t="s">
        <v>1</v>
      </c>
      <c r="D7" s="4">
        <v>470</v>
      </c>
      <c r="E7" s="12">
        <f t="shared" si="0"/>
        <v>399.5</v>
      </c>
      <c r="F7" s="12">
        <f t="shared" si="1"/>
        <v>376</v>
      </c>
      <c r="G7" s="12">
        <f t="shared" si="2"/>
        <v>329</v>
      </c>
      <c r="H7" s="12">
        <f t="shared" si="3"/>
        <v>282</v>
      </c>
    </row>
    <row r="8" spans="1:8" x14ac:dyDescent="0.25">
      <c r="A8" s="17" t="s">
        <v>7</v>
      </c>
      <c r="B8" s="10" t="s">
        <v>8</v>
      </c>
      <c r="C8" s="11" t="s">
        <v>1</v>
      </c>
      <c r="D8" s="4">
        <v>520</v>
      </c>
      <c r="E8" s="12">
        <f t="shared" si="0"/>
        <v>442</v>
      </c>
      <c r="F8" s="12">
        <f t="shared" si="1"/>
        <v>416</v>
      </c>
      <c r="G8" s="12">
        <f t="shared" si="2"/>
        <v>364</v>
      </c>
      <c r="H8" s="12">
        <f t="shared" si="3"/>
        <v>312</v>
      </c>
    </row>
    <row r="9" spans="1:8" x14ac:dyDescent="0.25">
      <c r="A9" s="17" t="s">
        <v>9</v>
      </c>
      <c r="B9" s="10" t="s">
        <v>10</v>
      </c>
      <c r="C9" s="11" t="s">
        <v>1</v>
      </c>
      <c r="D9" s="4">
        <v>470</v>
      </c>
      <c r="E9" s="12">
        <f t="shared" si="0"/>
        <v>399.5</v>
      </c>
      <c r="F9" s="12">
        <f t="shared" si="1"/>
        <v>376</v>
      </c>
      <c r="G9" s="12">
        <f t="shared" si="2"/>
        <v>329</v>
      </c>
      <c r="H9" s="12">
        <f t="shared" si="3"/>
        <v>282</v>
      </c>
    </row>
    <row r="10" spans="1:8" x14ac:dyDescent="0.25">
      <c r="A10" s="17" t="s">
        <v>11</v>
      </c>
      <c r="B10" s="10" t="s">
        <v>12</v>
      </c>
      <c r="C10" s="11" t="s">
        <v>1</v>
      </c>
      <c r="D10" s="4">
        <v>380</v>
      </c>
      <c r="E10" s="12">
        <f t="shared" si="0"/>
        <v>323</v>
      </c>
      <c r="F10" s="12">
        <f t="shared" si="1"/>
        <v>304</v>
      </c>
      <c r="G10" s="12">
        <f t="shared" si="2"/>
        <v>266</v>
      </c>
      <c r="H10" s="12">
        <f t="shared" si="3"/>
        <v>228</v>
      </c>
    </row>
    <row r="11" spans="1:8" x14ac:dyDescent="0.25">
      <c r="A11" s="13" t="s">
        <v>4</v>
      </c>
      <c r="B11" s="14" t="s">
        <v>5</v>
      </c>
      <c r="C11" s="15" t="s">
        <v>13</v>
      </c>
      <c r="D11" s="16"/>
      <c r="E11" s="38" t="s">
        <v>179</v>
      </c>
      <c r="F11" s="38" t="s">
        <v>180</v>
      </c>
      <c r="G11" s="38" t="s">
        <v>181</v>
      </c>
      <c r="H11" s="38" t="s">
        <v>182</v>
      </c>
    </row>
    <row r="12" spans="1:8" x14ac:dyDescent="0.25">
      <c r="A12" s="17" t="s">
        <v>14</v>
      </c>
      <c r="B12" s="10" t="s">
        <v>15</v>
      </c>
      <c r="C12" s="11" t="s">
        <v>16</v>
      </c>
      <c r="D12" s="4">
        <v>500</v>
      </c>
      <c r="E12" s="12">
        <f t="shared" si="0"/>
        <v>425</v>
      </c>
      <c r="F12" s="12">
        <f t="shared" si="1"/>
        <v>400</v>
      </c>
      <c r="G12" s="12">
        <f t="shared" si="2"/>
        <v>350</v>
      </c>
      <c r="H12" s="12">
        <f t="shared" si="3"/>
        <v>300</v>
      </c>
    </row>
    <row r="13" spans="1:8" x14ac:dyDescent="0.25">
      <c r="A13" s="17" t="s">
        <v>17</v>
      </c>
      <c r="B13" s="10" t="s">
        <v>18</v>
      </c>
      <c r="C13" s="11" t="s">
        <v>19</v>
      </c>
      <c r="D13" s="4">
        <v>450</v>
      </c>
      <c r="E13" s="12">
        <f t="shared" si="0"/>
        <v>382.5</v>
      </c>
      <c r="F13" s="12">
        <f t="shared" si="1"/>
        <v>360</v>
      </c>
      <c r="G13" s="12">
        <f t="shared" si="2"/>
        <v>315</v>
      </c>
      <c r="H13" s="12">
        <f t="shared" si="3"/>
        <v>270</v>
      </c>
    </row>
    <row r="14" spans="1:8" x14ac:dyDescent="0.25">
      <c r="A14" s="17" t="s">
        <v>20</v>
      </c>
      <c r="B14" s="10" t="s">
        <v>21</v>
      </c>
      <c r="C14" s="11" t="s">
        <v>22</v>
      </c>
      <c r="D14" s="4">
        <v>400</v>
      </c>
      <c r="E14" s="12">
        <f t="shared" si="0"/>
        <v>340</v>
      </c>
      <c r="F14" s="12">
        <f t="shared" si="1"/>
        <v>320</v>
      </c>
      <c r="G14" s="12">
        <f t="shared" si="2"/>
        <v>280</v>
      </c>
      <c r="H14" s="12">
        <f t="shared" si="3"/>
        <v>240</v>
      </c>
    </row>
    <row r="15" spans="1:8" x14ac:dyDescent="0.25">
      <c r="A15" s="17" t="s">
        <v>23</v>
      </c>
      <c r="B15" s="10" t="s">
        <v>24</v>
      </c>
      <c r="C15" s="11" t="s">
        <v>25</v>
      </c>
      <c r="D15" s="4">
        <v>450</v>
      </c>
      <c r="E15" s="12">
        <f t="shared" si="0"/>
        <v>382.5</v>
      </c>
      <c r="F15" s="12">
        <f t="shared" si="1"/>
        <v>360</v>
      </c>
      <c r="G15" s="12">
        <f t="shared" si="2"/>
        <v>315</v>
      </c>
      <c r="H15" s="12">
        <f t="shared" si="3"/>
        <v>270</v>
      </c>
    </row>
    <row r="16" spans="1:8" x14ac:dyDescent="0.25">
      <c r="A16" s="17" t="s">
        <v>26</v>
      </c>
      <c r="B16" s="10" t="s">
        <v>27</v>
      </c>
      <c r="C16" s="11" t="s">
        <v>28</v>
      </c>
      <c r="D16" s="4">
        <v>400</v>
      </c>
      <c r="E16" s="12">
        <f t="shared" si="0"/>
        <v>340</v>
      </c>
      <c r="F16" s="12">
        <f t="shared" si="1"/>
        <v>320</v>
      </c>
      <c r="G16" s="12">
        <f t="shared" si="2"/>
        <v>280</v>
      </c>
      <c r="H16" s="12">
        <f t="shared" si="3"/>
        <v>240</v>
      </c>
    </row>
    <row r="17" spans="1:8" x14ac:dyDescent="0.25">
      <c r="A17" s="17" t="s">
        <v>29</v>
      </c>
      <c r="B17" s="10" t="s">
        <v>30</v>
      </c>
      <c r="C17" s="11" t="s">
        <v>1</v>
      </c>
      <c r="D17" s="4">
        <v>620</v>
      </c>
      <c r="E17" s="12">
        <f t="shared" si="0"/>
        <v>527</v>
      </c>
      <c r="F17" s="12">
        <f t="shared" si="1"/>
        <v>496</v>
      </c>
      <c r="G17" s="12">
        <f t="shared" si="2"/>
        <v>434</v>
      </c>
      <c r="H17" s="12">
        <f t="shared" si="3"/>
        <v>372</v>
      </c>
    </row>
    <row r="18" spans="1:8" x14ac:dyDescent="0.25">
      <c r="A18" s="17" t="s">
        <v>31</v>
      </c>
      <c r="B18" s="10" t="s">
        <v>32</v>
      </c>
      <c r="C18" s="11" t="s">
        <v>1</v>
      </c>
      <c r="D18" s="4">
        <v>570</v>
      </c>
      <c r="E18" s="12">
        <f t="shared" si="0"/>
        <v>484.5</v>
      </c>
      <c r="F18" s="12">
        <f t="shared" si="1"/>
        <v>456</v>
      </c>
      <c r="G18" s="12">
        <f t="shared" si="2"/>
        <v>399</v>
      </c>
      <c r="H18" s="12">
        <f t="shared" si="3"/>
        <v>342</v>
      </c>
    </row>
    <row r="19" spans="1:8" x14ac:dyDescent="0.25">
      <c r="A19" s="17" t="s">
        <v>33</v>
      </c>
      <c r="B19" s="10" t="s">
        <v>34</v>
      </c>
      <c r="C19" s="11" t="s">
        <v>35</v>
      </c>
      <c r="D19" s="4">
        <v>500</v>
      </c>
      <c r="E19" s="12">
        <f t="shared" si="0"/>
        <v>425</v>
      </c>
      <c r="F19" s="12">
        <f t="shared" si="1"/>
        <v>400</v>
      </c>
      <c r="G19" s="12">
        <f t="shared" si="2"/>
        <v>350</v>
      </c>
      <c r="H19" s="12">
        <f t="shared" si="3"/>
        <v>300</v>
      </c>
    </row>
    <row r="20" spans="1:8" x14ac:dyDescent="0.25">
      <c r="A20" s="17" t="s">
        <v>36</v>
      </c>
      <c r="B20" s="10" t="s">
        <v>37</v>
      </c>
      <c r="C20" s="11" t="s">
        <v>38</v>
      </c>
      <c r="D20" s="4">
        <v>440</v>
      </c>
      <c r="E20" s="12">
        <f t="shared" si="0"/>
        <v>374</v>
      </c>
      <c r="F20" s="12">
        <f t="shared" si="1"/>
        <v>352</v>
      </c>
      <c r="G20" s="12">
        <f t="shared" si="2"/>
        <v>308</v>
      </c>
      <c r="H20" s="12">
        <f t="shared" si="3"/>
        <v>264</v>
      </c>
    </row>
    <row r="21" spans="1:8" x14ac:dyDescent="0.25">
      <c r="A21" s="17" t="s">
        <v>39</v>
      </c>
      <c r="B21" s="10" t="s">
        <v>40</v>
      </c>
      <c r="C21" s="11" t="s">
        <v>35</v>
      </c>
      <c r="D21" s="4">
        <v>440</v>
      </c>
      <c r="E21" s="12">
        <f t="shared" si="0"/>
        <v>374</v>
      </c>
      <c r="F21" s="12">
        <f t="shared" si="1"/>
        <v>352</v>
      </c>
      <c r="G21" s="12">
        <f t="shared" si="2"/>
        <v>308</v>
      </c>
      <c r="H21" s="12">
        <f t="shared" si="3"/>
        <v>264</v>
      </c>
    </row>
    <row r="22" spans="1:8" x14ac:dyDescent="0.25">
      <c r="A22" s="17" t="s">
        <v>41</v>
      </c>
      <c r="B22" s="10" t="s">
        <v>42</v>
      </c>
      <c r="C22" s="11" t="s">
        <v>43</v>
      </c>
      <c r="D22" s="4">
        <v>380</v>
      </c>
      <c r="E22" s="12">
        <f t="shared" si="0"/>
        <v>323</v>
      </c>
      <c r="F22" s="12">
        <f t="shared" si="1"/>
        <v>304</v>
      </c>
      <c r="G22" s="12">
        <f t="shared" si="2"/>
        <v>266</v>
      </c>
      <c r="H22" s="12">
        <f t="shared" si="3"/>
        <v>228</v>
      </c>
    </row>
    <row r="23" spans="1:8" x14ac:dyDescent="0.25">
      <c r="A23" s="17" t="s">
        <v>44</v>
      </c>
      <c r="B23" s="10" t="s">
        <v>45</v>
      </c>
      <c r="C23" s="11" t="s">
        <v>46</v>
      </c>
      <c r="D23" s="4">
        <v>380</v>
      </c>
      <c r="E23" s="12">
        <f t="shared" si="0"/>
        <v>323</v>
      </c>
      <c r="F23" s="12">
        <f t="shared" si="1"/>
        <v>304</v>
      </c>
      <c r="G23" s="12">
        <f t="shared" si="2"/>
        <v>266</v>
      </c>
      <c r="H23" s="12">
        <f t="shared" si="3"/>
        <v>228</v>
      </c>
    </row>
    <row r="24" spans="1:8" x14ac:dyDescent="0.25">
      <c r="A24" s="17" t="s">
        <v>47</v>
      </c>
      <c r="B24" s="10" t="s">
        <v>48</v>
      </c>
      <c r="C24" s="11" t="s">
        <v>49</v>
      </c>
      <c r="D24" s="4">
        <v>590</v>
      </c>
      <c r="E24" s="12">
        <f t="shared" si="0"/>
        <v>501.5</v>
      </c>
      <c r="F24" s="12">
        <f t="shared" si="1"/>
        <v>472</v>
      </c>
      <c r="G24" s="12">
        <f t="shared" si="2"/>
        <v>413</v>
      </c>
      <c r="H24" s="12">
        <f t="shared" si="3"/>
        <v>354</v>
      </c>
    </row>
    <row r="25" spans="1:8" x14ac:dyDescent="0.25">
      <c r="A25" s="17" t="s">
        <v>50</v>
      </c>
      <c r="B25" s="10" t="s">
        <v>51</v>
      </c>
      <c r="C25" s="11" t="s">
        <v>52</v>
      </c>
      <c r="D25" s="4">
        <v>470</v>
      </c>
      <c r="E25" s="12">
        <f t="shared" si="0"/>
        <v>399.5</v>
      </c>
      <c r="F25" s="12">
        <f t="shared" si="1"/>
        <v>376</v>
      </c>
      <c r="G25" s="12">
        <f t="shared" si="2"/>
        <v>329</v>
      </c>
      <c r="H25" s="12">
        <f t="shared" si="3"/>
        <v>282</v>
      </c>
    </row>
    <row r="26" spans="1:8" x14ac:dyDescent="0.25">
      <c r="A26" s="17" t="s">
        <v>53</v>
      </c>
      <c r="B26" s="10" t="s">
        <v>54</v>
      </c>
      <c r="C26" s="11" t="s">
        <v>55</v>
      </c>
      <c r="D26" s="4">
        <v>500</v>
      </c>
      <c r="E26" s="12">
        <f t="shared" si="0"/>
        <v>425</v>
      </c>
      <c r="F26" s="12">
        <f t="shared" si="1"/>
        <v>400</v>
      </c>
      <c r="G26" s="12">
        <f t="shared" si="2"/>
        <v>350</v>
      </c>
      <c r="H26" s="12">
        <f t="shared" si="3"/>
        <v>300</v>
      </c>
    </row>
  </sheetData>
  <mergeCells count="2">
    <mergeCell ref="A3:D3"/>
    <mergeCell ref="C2:D2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opLeftCell="B1" zoomScaleNormal="100" workbookViewId="0">
      <selection activeCell="Q15" sqref="Q15"/>
    </sheetView>
  </sheetViews>
  <sheetFormatPr defaultRowHeight="15" x14ac:dyDescent="0.25"/>
  <cols>
    <col min="1" max="1" width="10" bestFit="1" customWidth="1"/>
    <col min="2" max="2" width="43.140625" customWidth="1"/>
    <col min="3" max="3" width="25.28515625" bestFit="1" customWidth="1"/>
    <col min="5" max="5" width="10.42578125" bestFit="1" customWidth="1"/>
  </cols>
  <sheetData>
    <row r="1" spans="1:9" ht="21" x14ac:dyDescent="0.25">
      <c r="A1" s="41" t="s">
        <v>121</v>
      </c>
      <c r="B1" s="42"/>
      <c r="C1" s="42"/>
      <c r="D1" s="42"/>
      <c r="E1" s="42"/>
      <c r="F1" s="37"/>
      <c r="G1" s="37"/>
      <c r="H1" s="37"/>
      <c r="I1" s="37"/>
    </row>
    <row r="2" spans="1:9" x14ac:dyDescent="0.25">
      <c r="A2" s="5" t="s">
        <v>58</v>
      </c>
      <c r="B2" s="6" t="s">
        <v>59</v>
      </c>
      <c r="C2" s="7" t="s">
        <v>60</v>
      </c>
      <c r="D2" s="7" t="s">
        <v>140</v>
      </c>
      <c r="E2" s="8" t="s">
        <v>141</v>
      </c>
      <c r="F2" s="38" t="s">
        <v>179</v>
      </c>
      <c r="G2" s="38" t="s">
        <v>180</v>
      </c>
      <c r="H2" s="38" t="s">
        <v>181</v>
      </c>
      <c r="I2" s="38" t="s">
        <v>182</v>
      </c>
    </row>
    <row r="3" spans="1:9" x14ac:dyDescent="0.25">
      <c r="A3" s="3" t="s">
        <v>61</v>
      </c>
      <c r="B3" s="1" t="s">
        <v>62</v>
      </c>
      <c r="C3" s="2" t="s">
        <v>57</v>
      </c>
      <c r="D3" s="18">
        <v>467.54675467546753</v>
      </c>
      <c r="E3" s="4">
        <v>850</v>
      </c>
      <c r="F3" s="12">
        <f>E3*0.85</f>
        <v>722.5</v>
      </c>
      <c r="G3" s="12">
        <f>E3*0.8</f>
        <v>680</v>
      </c>
      <c r="H3" s="12">
        <f>E3*0.7</f>
        <v>595</v>
      </c>
      <c r="I3" s="12">
        <f>E3*0.6</f>
        <v>510</v>
      </c>
    </row>
    <row r="4" spans="1:9" x14ac:dyDescent="0.25">
      <c r="A4" s="3" t="s">
        <v>63</v>
      </c>
      <c r="B4" s="1" t="s">
        <v>64</v>
      </c>
      <c r="C4" s="2" t="s">
        <v>57</v>
      </c>
      <c r="D4" s="18">
        <v>467.54675467546753</v>
      </c>
      <c r="E4" s="4">
        <v>850</v>
      </c>
      <c r="F4" s="12">
        <f t="shared" ref="F4:F29" si="0">E4*0.85</f>
        <v>722.5</v>
      </c>
      <c r="G4" s="12">
        <f t="shared" ref="G4:G29" si="1">E4*0.8</f>
        <v>680</v>
      </c>
      <c r="H4" s="12">
        <f t="shared" ref="H4:H29" si="2">E4*0.7</f>
        <v>595</v>
      </c>
      <c r="I4" s="12">
        <f t="shared" ref="I4:I29" si="3">E4*0.6</f>
        <v>510</v>
      </c>
    </row>
    <row r="5" spans="1:9" x14ac:dyDescent="0.25">
      <c r="A5" s="3" t="s">
        <v>65</v>
      </c>
      <c r="B5" s="1" t="s">
        <v>66</v>
      </c>
      <c r="C5" s="2" t="s">
        <v>57</v>
      </c>
      <c r="D5" s="18">
        <v>467.54675467546753</v>
      </c>
      <c r="E5" s="4">
        <v>850</v>
      </c>
      <c r="F5" s="12">
        <f t="shared" si="0"/>
        <v>722.5</v>
      </c>
      <c r="G5" s="12">
        <f t="shared" si="1"/>
        <v>680</v>
      </c>
      <c r="H5" s="12">
        <f t="shared" si="2"/>
        <v>595</v>
      </c>
      <c r="I5" s="12">
        <f t="shared" si="3"/>
        <v>510</v>
      </c>
    </row>
    <row r="6" spans="1:9" x14ac:dyDescent="0.25">
      <c r="A6" s="3" t="s">
        <v>67</v>
      </c>
      <c r="B6" s="1" t="s">
        <v>68</v>
      </c>
      <c r="C6" s="2" t="s">
        <v>57</v>
      </c>
      <c r="D6" s="18">
        <v>286.02860286028601</v>
      </c>
      <c r="E6" s="4">
        <v>520</v>
      </c>
      <c r="F6" s="12">
        <f t="shared" si="0"/>
        <v>442</v>
      </c>
      <c r="G6" s="12">
        <f t="shared" si="1"/>
        <v>416</v>
      </c>
      <c r="H6" s="12">
        <f t="shared" si="2"/>
        <v>364</v>
      </c>
      <c r="I6" s="12">
        <f t="shared" si="3"/>
        <v>312</v>
      </c>
    </row>
    <row r="7" spans="1:9" x14ac:dyDescent="0.25">
      <c r="A7" s="3" t="s">
        <v>69</v>
      </c>
      <c r="B7" s="1" t="s">
        <v>70</v>
      </c>
      <c r="C7" s="2" t="s">
        <v>57</v>
      </c>
      <c r="D7" s="18">
        <v>209.02090209020901</v>
      </c>
      <c r="E7" s="4">
        <v>380</v>
      </c>
      <c r="F7" s="12">
        <f t="shared" si="0"/>
        <v>323</v>
      </c>
      <c r="G7" s="12">
        <f t="shared" si="1"/>
        <v>304</v>
      </c>
      <c r="H7" s="12">
        <f t="shared" si="2"/>
        <v>266</v>
      </c>
      <c r="I7" s="12">
        <f t="shared" si="3"/>
        <v>228</v>
      </c>
    </row>
    <row r="8" spans="1:9" x14ac:dyDescent="0.25">
      <c r="A8" s="3" t="s">
        <v>71</v>
      </c>
      <c r="B8" s="1" t="s">
        <v>72</v>
      </c>
      <c r="C8" s="2" t="s">
        <v>57</v>
      </c>
      <c r="D8" s="18">
        <v>209.02090209020901</v>
      </c>
      <c r="E8" s="4">
        <v>380</v>
      </c>
      <c r="F8" s="12">
        <f t="shared" si="0"/>
        <v>323</v>
      </c>
      <c r="G8" s="12">
        <f t="shared" si="1"/>
        <v>304</v>
      </c>
      <c r="H8" s="12">
        <f t="shared" si="2"/>
        <v>266</v>
      </c>
      <c r="I8" s="12">
        <f t="shared" si="3"/>
        <v>228</v>
      </c>
    </row>
    <row r="9" spans="1:9" x14ac:dyDescent="0.25">
      <c r="A9" s="3" t="s">
        <v>73</v>
      </c>
      <c r="B9" s="1" t="s">
        <v>74</v>
      </c>
      <c r="C9" s="2" t="s">
        <v>57</v>
      </c>
      <c r="D9" s="18">
        <v>283.27832783278325</v>
      </c>
      <c r="E9" s="4">
        <v>515</v>
      </c>
      <c r="F9" s="12">
        <f t="shared" si="0"/>
        <v>437.75</v>
      </c>
      <c r="G9" s="12">
        <f t="shared" si="1"/>
        <v>412</v>
      </c>
      <c r="H9" s="12">
        <f t="shared" si="2"/>
        <v>360.5</v>
      </c>
      <c r="I9" s="12">
        <f t="shared" si="3"/>
        <v>309</v>
      </c>
    </row>
    <row r="10" spans="1:9" x14ac:dyDescent="0.25">
      <c r="A10" s="5" t="s">
        <v>58</v>
      </c>
      <c r="B10" s="6" t="s">
        <v>59</v>
      </c>
      <c r="C10" s="7" t="s">
        <v>6</v>
      </c>
      <c r="D10" s="7"/>
      <c r="E10" s="8"/>
      <c r="F10" s="38" t="s">
        <v>179</v>
      </c>
      <c r="G10" s="38" t="s">
        <v>180</v>
      </c>
      <c r="H10" s="38" t="s">
        <v>181</v>
      </c>
      <c r="I10" s="38" t="s">
        <v>182</v>
      </c>
    </row>
    <row r="11" spans="1:9" x14ac:dyDescent="0.25">
      <c r="A11" s="3" t="s">
        <v>75</v>
      </c>
      <c r="B11" s="1" t="s">
        <v>76</v>
      </c>
      <c r="C11" s="2" t="s">
        <v>57</v>
      </c>
      <c r="D11" s="18">
        <v>517.05170517051704</v>
      </c>
      <c r="E11" s="4">
        <v>940</v>
      </c>
      <c r="F11" s="12">
        <f t="shared" si="0"/>
        <v>799</v>
      </c>
      <c r="G11" s="12">
        <f t="shared" si="1"/>
        <v>752</v>
      </c>
      <c r="H11" s="12">
        <f t="shared" si="2"/>
        <v>658</v>
      </c>
      <c r="I11" s="12">
        <f t="shared" si="3"/>
        <v>564</v>
      </c>
    </row>
    <row r="12" spans="1:9" x14ac:dyDescent="0.25">
      <c r="A12" s="3" t="s">
        <v>77</v>
      </c>
      <c r="B12" s="1" t="s">
        <v>78</v>
      </c>
      <c r="C12" s="2" t="s">
        <v>57</v>
      </c>
      <c r="D12" s="18">
        <v>409.79097909790977</v>
      </c>
      <c r="E12" s="4">
        <v>745</v>
      </c>
      <c r="F12" s="12">
        <f t="shared" si="0"/>
        <v>633.25</v>
      </c>
      <c r="G12" s="12">
        <f t="shared" si="1"/>
        <v>596</v>
      </c>
      <c r="H12" s="12">
        <f t="shared" si="2"/>
        <v>521.5</v>
      </c>
      <c r="I12" s="12">
        <f t="shared" si="3"/>
        <v>447</v>
      </c>
    </row>
    <row r="13" spans="1:9" x14ac:dyDescent="0.25">
      <c r="A13" s="3" t="s">
        <v>79</v>
      </c>
      <c r="B13" s="1" t="s">
        <v>80</v>
      </c>
      <c r="C13" s="2" t="s">
        <v>57</v>
      </c>
      <c r="D13" s="18">
        <v>467.54675467546753</v>
      </c>
      <c r="E13" s="4">
        <v>850</v>
      </c>
      <c r="F13" s="12">
        <f t="shared" si="0"/>
        <v>722.5</v>
      </c>
      <c r="G13" s="12">
        <f t="shared" si="1"/>
        <v>680</v>
      </c>
      <c r="H13" s="12">
        <f t="shared" si="2"/>
        <v>595</v>
      </c>
      <c r="I13" s="12">
        <f t="shared" si="3"/>
        <v>510</v>
      </c>
    </row>
    <row r="14" spans="1:9" x14ac:dyDescent="0.25">
      <c r="A14" s="3" t="s">
        <v>81</v>
      </c>
      <c r="B14" s="1" t="s">
        <v>82</v>
      </c>
      <c r="C14" s="2" t="s">
        <v>57</v>
      </c>
      <c r="D14" s="18">
        <v>467.54675467546753</v>
      </c>
      <c r="E14" s="4">
        <v>850</v>
      </c>
      <c r="F14" s="12">
        <f t="shared" si="0"/>
        <v>722.5</v>
      </c>
      <c r="G14" s="12">
        <f t="shared" si="1"/>
        <v>680</v>
      </c>
      <c r="H14" s="12">
        <f t="shared" si="2"/>
        <v>595</v>
      </c>
      <c r="I14" s="12">
        <f t="shared" si="3"/>
        <v>510</v>
      </c>
    </row>
    <row r="15" spans="1:9" x14ac:dyDescent="0.25">
      <c r="A15" s="3" t="s">
        <v>83</v>
      </c>
      <c r="B15" s="1" t="s">
        <v>84</v>
      </c>
      <c r="C15" s="2" t="s">
        <v>57</v>
      </c>
      <c r="D15" s="18">
        <v>357.53575357535755</v>
      </c>
      <c r="E15" s="4">
        <v>650</v>
      </c>
      <c r="F15" s="12">
        <f t="shared" si="0"/>
        <v>552.5</v>
      </c>
      <c r="G15" s="12">
        <f t="shared" si="1"/>
        <v>520</v>
      </c>
      <c r="H15" s="12">
        <f t="shared" si="2"/>
        <v>454.99999999999994</v>
      </c>
      <c r="I15" s="12">
        <f t="shared" si="3"/>
        <v>390</v>
      </c>
    </row>
    <row r="16" spans="1:9" x14ac:dyDescent="0.25">
      <c r="A16" s="3" t="s">
        <v>85</v>
      </c>
      <c r="B16" s="1" t="s">
        <v>86</v>
      </c>
      <c r="C16" s="2" t="s">
        <v>56</v>
      </c>
      <c r="D16" s="18">
        <v>440.04400440044003</v>
      </c>
      <c r="E16" s="4">
        <v>800</v>
      </c>
      <c r="F16" s="12">
        <f t="shared" si="0"/>
        <v>680</v>
      </c>
      <c r="G16" s="12">
        <f t="shared" si="1"/>
        <v>640</v>
      </c>
      <c r="H16" s="12">
        <f t="shared" si="2"/>
        <v>560</v>
      </c>
      <c r="I16" s="12">
        <f t="shared" si="3"/>
        <v>480</v>
      </c>
    </row>
    <row r="17" spans="1:9" x14ac:dyDescent="0.25">
      <c r="A17" s="3" t="s">
        <v>87</v>
      </c>
      <c r="B17" s="1" t="s">
        <v>88</v>
      </c>
      <c r="C17" s="2" t="s">
        <v>89</v>
      </c>
      <c r="D17" s="18">
        <v>440.04400440044003</v>
      </c>
      <c r="E17" s="4">
        <v>800</v>
      </c>
      <c r="F17" s="12">
        <f t="shared" si="0"/>
        <v>680</v>
      </c>
      <c r="G17" s="12">
        <f t="shared" si="1"/>
        <v>640</v>
      </c>
      <c r="H17" s="12">
        <f t="shared" si="2"/>
        <v>560</v>
      </c>
      <c r="I17" s="12">
        <f t="shared" si="3"/>
        <v>480</v>
      </c>
    </row>
    <row r="18" spans="1:9" x14ac:dyDescent="0.25">
      <c r="A18" s="3" t="s">
        <v>90</v>
      </c>
      <c r="B18" s="1" t="s">
        <v>91</v>
      </c>
      <c r="C18" s="2" t="s">
        <v>57</v>
      </c>
      <c r="D18" s="18">
        <v>440.04400440044003</v>
      </c>
      <c r="E18" s="4">
        <v>800</v>
      </c>
      <c r="F18" s="12">
        <f t="shared" si="0"/>
        <v>680</v>
      </c>
      <c r="G18" s="12">
        <f t="shared" si="1"/>
        <v>640</v>
      </c>
      <c r="H18" s="12">
        <f t="shared" si="2"/>
        <v>560</v>
      </c>
      <c r="I18" s="12">
        <f t="shared" si="3"/>
        <v>480</v>
      </c>
    </row>
    <row r="19" spans="1:9" x14ac:dyDescent="0.25">
      <c r="A19" s="5" t="s">
        <v>58</v>
      </c>
      <c r="B19" s="6" t="s">
        <v>59</v>
      </c>
      <c r="C19" s="7" t="s">
        <v>111</v>
      </c>
      <c r="D19" s="7"/>
      <c r="E19" s="8"/>
      <c r="F19" s="38" t="s">
        <v>179</v>
      </c>
      <c r="G19" s="38" t="s">
        <v>180</v>
      </c>
      <c r="H19" s="38" t="s">
        <v>181</v>
      </c>
      <c r="I19" s="38" t="s">
        <v>182</v>
      </c>
    </row>
    <row r="20" spans="1:9" x14ac:dyDescent="0.25">
      <c r="A20" s="3" t="s">
        <v>112</v>
      </c>
      <c r="B20" s="1" t="s">
        <v>113</v>
      </c>
      <c r="C20" s="2" t="s">
        <v>114</v>
      </c>
      <c r="D20" s="18">
        <v>385.03850385038504</v>
      </c>
      <c r="E20" s="4">
        <v>700</v>
      </c>
      <c r="F20" s="12">
        <f t="shared" si="0"/>
        <v>595</v>
      </c>
      <c r="G20" s="12">
        <f t="shared" si="1"/>
        <v>560</v>
      </c>
      <c r="H20" s="12">
        <f t="shared" si="2"/>
        <v>489.99999999999994</v>
      </c>
      <c r="I20" s="12">
        <f t="shared" si="3"/>
        <v>420</v>
      </c>
    </row>
    <row r="21" spans="1:9" x14ac:dyDescent="0.25">
      <c r="A21" s="3" t="s">
        <v>115</v>
      </c>
      <c r="B21" s="1" t="s">
        <v>116</v>
      </c>
      <c r="C21" s="2" t="s">
        <v>117</v>
      </c>
      <c r="D21" s="18">
        <v>335.53355335533553</v>
      </c>
      <c r="E21" s="4">
        <v>610</v>
      </c>
      <c r="F21" s="12">
        <f t="shared" si="0"/>
        <v>518.5</v>
      </c>
      <c r="G21" s="12">
        <f t="shared" si="1"/>
        <v>488</v>
      </c>
      <c r="H21" s="12">
        <f t="shared" si="2"/>
        <v>427</v>
      </c>
      <c r="I21" s="12">
        <f t="shared" si="3"/>
        <v>366</v>
      </c>
    </row>
    <row r="22" spans="1:9" x14ac:dyDescent="0.25">
      <c r="A22" s="3" t="s">
        <v>118</v>
      </c>
      <c r="B22" s="1" t="s">
        <v>119</v>
      </c>
      <c r="C22" s="2" t="s">
        <v>120</v>
      </c>
      <c r="D22" s="18">
        <v>302.5302530253025</v>
      </c>
      <c r="E22" s="4">
        <v>550</v>
      </c>
      <c r="F22" s="12">
        <f t="shared" si="0"/>
        <v>467.5</v>
      </c>
      <c r="G22" s="12">
        <f t="shared" si="1"/>
        <v>440</v>
      </c>
      <c r="H22" s="12">
        <f t="shared" si="2"/>
        <v>385</v>
      </c>
      <c r="I22" s="12">
        <f t="shared" si="3"/>
        <v>330</v>
      </c>
    </row>
    <row r="23" spans="1:9" x14ac:dyDescent="0.25">
      <c r="A23" s="25" t="s">
        <v>58</v>
      </c>
      <c r="B23" s="26" t="s">
        <v>59</v>
      </c>
      <c r="C23" s="27" t="s">
        <v>93</v>
      </c>
      <c r="D23" s="27" t="s">
        <v>140</v>
      </c>
      <c r="E23" s="28" t="s">
        <v>141</v>
      </c>
      <c r="F23" s="38" t="s">
        <v>179</v>
      </c>
      <c r="G23" s="38" t="s">
        <v>180</v>
      </c>
      <c r="H23" s="38" t="s">
        <v>181</v>
      </c>
      <c r="I23" s="38" t="s">
        <v>182</v>
      </c>
    </row>
    <row r="24" spans="1:9" x14ac:dyDescent="0.25">
      <c r="A24" s="20" t="s">
        <v>94</v>
      </c>
      <c r="B24" s="21" t="s">
        <v>95</v>
      </c>
      <c r="C24" s="22" t="s">
        <v>89</v>
      </c>
      <c r="D24" s="23">
        <v>363.03630363036302</v>
      </c>
      <c r="E24" s="4">
        <v>660</v>
      </c>
      <c r="F24" s="12">
        <f t="shared" si="0"/>
        <v>561</v>
      </c>
      <c r="G24" s="12">
        <f t="shared" si="1"/>
        <v>528</v>
      </c>
      <c r="H24" s="12">
        <f t="shared" si="2"/>
        <v>461.99999999999994</v>
      </c>
      <c r="I24" s="12">
        <f t="shared" si="3"/>
        <v>396</v>
      </c>
    </row>
    <row r="25" spans="1:9" x14ac:dyDescent="0.25">
      <c r="A25" s="3" t="s">
        <v>96</v>
      </c>
      <c r="B25" s="1" t="s">
        <v>97</v>
      </c>
      <c r="C25" s="2" t="s">
        <v>98</v>
      </c>
      <c r="D25" s="18">
        <v>341.034103410341</v>
      </c>
      <c r="E25" s="4">
        <v>620</v>
      </c>
      <c r="F25" s="12">
        <f t="shared" si="0"/>
        <v>527</v>
      </c>
      <c r="G25" s="12">
        <f t="shared" si="1"/>
        <v>496</v>
      </c>
      <c r="H25" s="12">
        <f t="shared" si="2"/>
        <v>434</v>
      </c>
      <c r="I25" s="12">
        <f t="shared" si="3"/>
        <v>372</v>
      </c>
    </row>
    <row r="26" spans="1:9" x14ac:dyDescent="0.25">
      <c r="A26" s="3" t="s">
        <v>99</v>
      </c>
      <c r="B26" s="1" t="s">
        <v>100</v>
      </c>
      <c r="C26" s="2" t="s">
        <v>101</v>
      </c>
      <c r="D26" s="18">
        <v>335.53355335533553</v>
      </c>
      <c r="E26" s="4">
        <v>620</v>
      </c>
      <c r="F26" s="12">
        <f t="shared" si="0"/>
        <v>527</v>
      </c>
      <c r="G26" s="12">
        <f t="shared" si="1"/>
        <v>496</v>
      </c>
      <c r="H26" s="12">
        <f t="shared" si="2"/>
        <v>434</v>
      </c>
      <c r="I26" s="12">
        <f t="shared" si="3"/>
        <v>372</v>
      </c>
    </row>
    <row r="27" spans="1:9" x14ac:dyDescent="0.25">
      <c r="A27" s="3" t="s">
        <v>102</v>
      </c>
      <c r="B27" s="1" t="s">
        <v>103</v>
      </c>
      <c r="C27" s="2" t="s">
        <v>104</v>
      </c>
      <c r="D27" s="18">
        <v>341.034103410341</v>
      </c>
      <c r="E27" s="4">
        <v>620</v>
      </c>
      <c r="F27" s="12">
        <f t="shared" si="0"/>
        <v>527</v>
      </c>
      <c r="G27" s="12">
        <f t="shared" si="1"/>
        <v>496</v>
      </c>
      <c r="H27" s="12">
        <f t="shared" si="2"/>
        <v>434</v>
      </c>
      <c r="I27" s="12">
        <f t="shared" si="3"/>
        <v>372</v>
      </c>
    </row>
    <row r="28" spans="1:9" x14ac:dyDescent="0.25">
      <c r="A28" s="3" t="s">
        <v>105</v>
      </c>
      <c r="B28" s="1" t="s">
        <v>106</v>
      </c>
      <c r="C28" s="2" t="s">
        <v>107</v>
      </c>
      <c r="D28" s="18">
        <v>319.03190319031904</v>
      </c>
      <c r="E28" s="4">
        <v>580</v>
      </c>
      <c r="F28" s="12">
        <f t="shared" si="0"/>
        <v>493</v>
      </c>
      <c r="G28" s="12">
        <f t="shared" si="1"/>
        <v>464</v>
      </c>
      <c r="H28" s="12">
        <f t="shared" si="2"/>
        <v>406</v>
      </c>
      <c r="I28" s="12">
        <f t="shared" si="3"/>
        <v>348</v>
      </c>
    </row>
    <row r="29" spans="1:9" x14ac:dyDescent="0.25">
      <c r="A29" s="3" t="s">
        <v>108</v>
      </c>
      <c r="B29" s="1" t="s">
        <v>109</v>
      </c>
      <c r="C29" s="2" t="s">
        <v>110</v>
      </c>
      <c r="D29" s="18">
        <v>308.03080308030803</v>
      </c>
      <c r="E29" s="4">
        <v>550</v>
      </c>
      <c r="F29" s="12">
        <f t="shared" si="0"/>
        <v>467.5</v>
      </c>
      <c r="G29" s="12">
        <f t="shared" si="1"/>
        <v>440</v>
      </c>
      <c r="H29" s="12">
        <f t="shared" si="2"/>
        <v>385</v>
      </c>
      <c r="I29" s="12">
        <f t="shared" si="3"/>
        <v>330</v>
      </c>
    </row>
  </sheetData>
  <mergeCells count="1">
    <mergeCell ref="A1:E1"/>
  </mergeCells>
  <pageMargins left="0.25" right="0.25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8"/>
  <sheetViews>
    <sheetView workbookViewId="0">
      <selection activeCell="M10" sqref="M10"/>
    </sheetView>
  </sheetViews>
  <sheetFormatPr defaultRowHeight="15" x14ac:dyDescent="0.25"/>
  <cols>
    <col min="1" max="1" width="4.7109375" customWidth="1"/>
    <col min="3" max="3" width="35.28515625" bestFit="1" customWidth="1"/>
    <col min="4" max="4" width="12.5703125" bestFit="1" customWidth="1"/>
  </cols>
  <sheetData>
    <row r="1" spans="2:10" ht="21" x14ac:dyDescent="0.35">
      <c r="B1" s="43" t="s">
        <v>178</v>
      </c>
      <c r="C1" s="43"/>
      <c r="D1" s="43"/>
      <c r="E1" s="43"/>
      <c r="F1" s="43"/>
      <c r="G1" s="37"/>
      <c r="H1" s="37"/>
      <c r="I1" s="37"/>
      <c r="J1" s="37"/>
    </row>
    <row r="2" spans="2:10" x14ac:dyDescent="0.25">
      <c r="B2" s="25" t="s">
        <v>175</v>
      </c>
      <c r="C2" s="26" t="s">
        <v>176</v>
      </c>
      <c r="D2" s="27" t="s">
        <v>125</v>
      </c>
      <c r="E2" s="27" t="s">
        <v>140</v>
      </c>
      <c r="F2" s="35" t="s">
        <v>141</v>
      </c>
      <c r="G2" s="38" t="s">
        <v>179</v>
      </c>
      <c r="H2" s="38" t="s">
        <v>180</v>
      </c>
      <c r="I2" s="38" t="s">
        <v>181</v>
      </c>
      <c r="J2" s="38" t="s">
        <v>182</v>
      </c>
    </row>
    <row r="3" spans="2:10" x14ac:dyDescent="0.25">
      <c r="B3" s="20" t="s">
        <v>143</v>
      </c>
      <c r="C3" s="21" t="s">
        <v>144</v>
      </c>
      <c r="D3" s="22" t="s">
        <v>57</v>
      </c>
      <c r="E3" s="23">
        <v>22.002200220022001</v>
      </c>
      <c r="F3" s="24">
        <v>40</v>
      </c>
      <c r="G3" s="12">
        <f>F3*0.85</f>
        <v>34</v>
      </c>
      <c r="H3" s="12">
        <f>F3*0.8</f>
        <v>32</v>
      </c>
      <c r="I3" s="12">
        <f>F3*0.7</f>
        <v>28</v>
      </c>
      <c r="J3" s="12">
        <f>F3*0.6</f>
        <v>24</v>
      </c>
    </row>
    <row r="4" spans="2:10" x14ac:dyDescent="0.25">
      <c r="B4" s="3" t="s">
        <v>145</v>
      </c>
      <c r="C4" s="1" t="s">
        <v>146</v>
      </c>
      <c r="D4" s="2" t="s">
        <v>57</v>
      </c>
      <c r="E4" s="18">
        <v>44.004400440044002</v>
      </c>
      <c r="F4" s="4">
        <v>80</v>
      </c>
      <c r="G4" s="12">
        <f t="shared" ref="G4:G18" si="0">F4*0.85</f>
        <v>68</v>
      </c>
      <c r="H4" s="12">
        <f t="shared" ref="H4:H18" si="1">F4*0.8</f>
        <v>64</v>
      </c>
      <c r="I4" s="12">
        <f t="shared" ref="I4:I18" si="2">F4*0.7</f>
        <v>56</v>
      </c>
      <c r="J4" s="12">
        <f t="shared" ref="J4:J18" si="3">F4*0.6</f>
        <v>48</v>
      </c>
    </row>
    <row r="5" spans="2:10" x14ac:dyDescent="0.25">
      <c r="B5" s="3" t="s">
        <v>147</v>
      </c>
      <c r="C5" s="1" t="s">
        <v>148</v>
      </c>
      <c r="D5" s="2" t="s">
        <v>57</v>
      </c>
      <c r="E5" s="18">
        <v>35.753575357535752</v>
      </c>
      <c r="F5" s="4">
        <v>65</v>
      </c>
      <c r="G5" s="12">
        <f t="shared" si="0"/>
        <v>55.25</v>
      </c>
      <c r="H5" s="12">
        <f t="shared" si="1"/>
        <v>52</v>
      </c>
      <c r="I5" s="12">
        <f t="shared" si="2"/>
        <v>45.5</v>
      </c>
      <c r="J5" s="12">
        <f t="shared" si="3"/>
        <v>39</v>
      </c>
    </row>
    <row r="6" spans="2:10" x14ac:dyDescent="0.25">
      <c r="B6" s="3" t="s">
        <v>149</v>
      </c>
      <c r="C6" s="1" t="s">
        <v>150</v>
      </c>
      <c r="D6" s="2" t="s">
        <v>57</v>
      </c>
      <c r="E6" s="18">
        <v>104.5104510451045</v>
      </c>
      <c r="F6" s="4">
        <v>190</v>
      </c>
      <c r="G6" s="12">
        <f t="shared" si="0"/>
        <v>161.5</v>
      </c>
      <c r="H6" s="12">
        <f t="shared" si="1"/>
        <v>152</v>
      </c>
      <c r="I6" s="12">
        <f t="shared" si="2"/>
        <v>133</v>
      </c>
      <c r="J6" s="12">
        <f t="shared" si="3"/>
        <v>114</v>
      </c>
    </row>
    <row r="7" spans="2:10" x14ac:dyDescent="0.25">
      <c r="B7" s="3" t="s">
        <v>151</v>
      </c>
      <c r="C7" s="1" t="s">
        <v>152</v>
      </c>
      <c r="D7" s="2" t="s">
        <v>57</v>
      </c>
      <c r="E7" s="18">
        <v>66.006600660065999</v>
      </c>
      <c r="F7" s="4">
        <v>120</v>
      </c>
      <c r="G7" s="12">
        <f t="shared" si="0"/>
        <v>102</v>
      </c>
      <c r="H7" s="12">
        <f t="shared" si="1"/>
        <v>96</v>
      </c>
      <c r="I7" s="12">
        <f t="shared" si="2"/>
        <v>84</v>
      </c>
      <c r="J7" s="12">
        <f t="shared" si="3"/>
        <v>72</v>
      </c>
    </row>
    <row r="8" spans="2:10" x14ac:dyDescent="0.25">
      <c r="B8" s="3" t="s">
        <v>153</v>
      </c>
      <c r="C8" s="1" t="s">
        <v>154</v>
      </c>
      <c r="D8" s="2" t="s">
        <v>16</v>
      </c>
      <c r="E8" s="18">
        <v>137.5137513751375</v>
      </c>
      <c r="F8" s="4">
        <v>250</v>
      </c>
      <c r="G8" s="12">
        <f t="shared" si="0"/>
        <v>212.5</v>
      </c>
      <c r="H8" s="12">
        <f t="shared" si="1"/>
        <v>200</v>
      </c>
      <c r="I8" s="12">
        <f t="shared" si="2"/>
        <v>175</v>
      </c>
      <c r="J8" s="12">
        <f t="shared" si="3"/>
        <v>150</v>
      </c>
    </row>
    <row r="9" spans="2:10" x14ac:dyDescent="0.25">
      <c r="B9" s="3" t="s">
        <v>155</v>
      </c>
      <c r="C9" s="1" t="s">
        <v>156</v>
      </c>
      <c r="D9" s="2" t="s">
        <v>16</v>
      </c>
      <c r="E9" s="18">
        <v>88.008800880088003</v>
      </c>
      <c r="F9" s="4">
        <v>160</v>
      </c>
      <c r="G9" s="12">
        <f t="shared" si="0"/>
        <v>136</v>
      </c>
      <c r="H9" s="12">
        <f t="shared" si="1"/>
        <v>128</v>
      </c>
      <c r="I9" s="12">
        <f t="shared" si="2"/>
        <v>112</v>
      </c>
      <c r="J9" s="12">
        <f t="shared" si="3"/>
        <v>96</v>
      </c>
    </row>
    <row r="10" spans="2:10" x14ac:dyDescent="0.25">
      <c r="B10" s="3" t="s">
        <v>157</v>
      </c>
      <c r="C10" s="1" t="s">
        <v>158</v>
      </c>
      <c r="D10" s="2" t="s">
        <v>16</v>
      </c>
      <c r="E10" s="18">
        <v>88.008800880088003</v>
      </c>
      <c r="F10" s="4">
        <v>160</v>
      </c>
      <c r="G10" s="12">
        <f t="shared" si="0"/>
        <v>136</v>
      </c>
      <c r="H10" s="12">
        <f t="shared" si="1"/>
        <v>128</v>
      </c>
      <c r="I10" s="12">
        <f t="shared" si="2"/>
        <v>112</v>
      </c>
      <c r="J10" s="12">
        <f t="shared" si="3"/>
        <v>96</v>
      </c>
    </row>
    <row r="11" spans="2:10" x14ac:dyDescent="0.25">
      <c r="B11" s="3" t="s">
        <v>159</v>
      </c>
      <c r="C11" s="1" t="s">
        <v>160</v>
      </c>
      <c r="D11" s="2" t="s">
        <v>57</v>
      </c>
      <c r="E11" s="18">
        <v>38.503850385038504</v>
      </c>
      <c r="F11" s="4">
        <v>70</v>
      </c>
      <c r="G11" s="12">
        <f t="shared" si="0"/>
        <v>59.5</v>
      </c>
      <c r="H11" s="12">
        <f t="shared" si="1"/>
        <v>56</v>
      </c>
      <c r="I11" s="12">
        <f t="shared" si="2"/>
        <v>49</v>
      </c>
      <c r="J11" s="12">
        <f t="shared" si="3"/>
        <v>42</v>
      </c>
    </row>
    <row r="12" spans="2:10" x14ac:dyDescent="0.25">
      <c r="B12" s="3" t="s">
        <v>161</v>
      </c>
      <c r="C12" s="1" t="s">
        <v>162</v>
      </c>
      <c r="D12" s="2" t="s">
        <v>52</v>
      </c>
      <c r="E12" s="18">
        <v>60.506050605060501</v>
      </c>
      <c r="F12" s="4">
        <v>110</v>
      </c>
      <c r="G12" s="12">
        <f t="shared" si="0"/>
        <v>93.5</v>
      </c>
      <c r="H12" s="12">
        <f t="shared" si="1"/>
        <v>88</v>
      </c>
      <c r="I12" s="12">
        <f t="shared" si="2"/>
        <v>77</v>
      </c>
      <c r="J12" s="12">
        <f t="shared" si="3"/>
        <v>66</v>
      </c>
    </row>
    <row r="13" spans="2:10" x14ac:dyDescent="0.25">
      <c r="B13" s="3" t="s">
        <v>163</v>
      </c>
      <c r="C13" s="1" t="s">
        <v>164</v>
      </c>
      <c r="D13" s="2" t="s">
        <v>57</v>
      </c>
      <c r="E13" s="18">
        <v>60.506050605060501</v>
      </c>
      <c r="F13" s="4">
        <v>110</v>
      </c>
      <c r="G13" s="12">
        <f t="shared" si="0"/>
        <v>93.5</v>
      </c>
      <c r="H13" s="12">
        <f t="shared" si="1"/>
        <v>88</v>
      </c>
      <c r="I13" s="12">
        <f t="shared" si="2"/>
        <v>77</v>
      </c>
      <c r="J13" s="12">
        <f t="shared" si="3"/>
        <v>66</v>
      </c>
    </row>
    <row r="14" spans="2:10" x14ac:dyDescent="0.25">
      <c r="B14" s="3" t="s">
        <v>165</v>
      </c>
      <c r="C14" s="1" t="s">
        <v>166</v>
      </c>
      <c r="D14" s="2" t="s">
        <v>57</v>
      </c>
      <c r="E14" s="18">
        <v>57.755775577557756</v>
      </c>
      <c r="F14" s="4">
        <v>105</v>
      </c>
      <c r="G14" s="12">
        <f t="shared" si="0"/>
        <v>89.25</v>
      </c>
      <c r="H14" s="12">
        <f t="shared" si="1"/>
        <v>84</v>
      </c>
      <c r="I14" s="12">
        <f t="shared" si="2"/>
        <v>73.5</v>
      </c>
      <c r="J14" s="12">
        <f t="shared" si="3"/>
        <v>63</v>
      </c>
    </row>
    <row r="15" spans="2:10" x14ac:dyDescent="0.25">
      <c r="B15" s="3" t="s">
        <v>167</v>
      </c>
      <c r="C15" s="1" t="s">
        <v>168</v>
      </c>
      <c r="D15" s="2" t="s">
        <v>57</v>
      </c>
      <c r="E15" s="18">
        <v>118.26182618261826</v>
      </c>
      <c r="F15" s="4">
        <v>215</v>
      </c>
      <c r="G15" s="12">
        <f t="shared" si="0"/>
        <v>182.75</v>
      </c>
      <c r="H15" s="12">
        <f t="shared" si="1"/>
        <v>172</v>
      </c>
      <c r="I15" s="12">
        <f t="shared" si="2"/>
        <v>150.5</v>
      </c>
      <c r="J15" s="12">
        <f t="shared" si="3"/>
        <v>129</v>
      </c>
    </row>
    <row r="16" spans="2:10" x14ac:dyDescent="0.25">
      <c r="B16" s="3" t="s">
        <v>169</v>
      </c>
      <c r="C16" s="1" t="s">
        <v>170</v>
      </c>
      <c r="D16" s="2" t="s">
        <v>177</v>
      </c>
      <c r="E16" s="18">
        <v>33.003300330032999</v>
      </c>
      <c r="F16" s="4">
        <v>60</v>
      </c>
      <c r="G16" s="12">
        <f t="shared" si="0"/>
        <v>51</v>
      </c>
      <c r="H16" s="12">
        <f t="shared" si="1"/>
        <v>48</v>
      </c>
      <c r="I16" s="12">
        <f t="shared" si="2"/>
        <v>42</v>
      </c>
      <c r="J16" s="12">
        <f t="shared" si="3"/>
        <v>36</v>
      </c>
    </row>
    <row r="17" spans="2:10" x14ac:dyDescent="0.25">
      <c r="B17" s="3" t="s">
        <v>171</v>
      </c>
      <c r="C17" s="1" t="s">
        <v>172</v>
      </c>
      <c r="D17" s="2" t="s">
        <v>1</v>
      </c>
      <c r="E17" s="18">
        <v>44.004400440044002</v>
      </c>
      <c r="F17" s="4">
        <v>80</v>
      </c>
      <c r="G17" s="12">
        <f t="shared" si="0"/>
        <v>68</v>
      </c>
      <c r="H17" s="12">
        <f t="shared" si="1"/>
        <v>64</v>
      </c>
      <c r="I17" s="12">
        <f t="shared" si="2"/>
        <v>56</v>
      </c>
      <c r="J17" s="12">
        <f t="shared" si="3"/>
        <v>48</v>
      </c>
    </row>
    <row r="18" spans="2:10" x14ac:dyDescent="0.25">
      <c r="B18" s="3" t="s">
        <v>173</v>
      </c>
      <c r="C18" s="1" t="s">
        <v>174</v>
      </c>
      <c r="D18" s="2" t="s">
        <v>1</v>
      </c>
      <c r="E18" s="18">
        <v>96.25962596259626</v>
      </c>
      <c r="F18" s="4">
        <v>175</v>
      </c>
      <c r="G18" s="12">
        <f t="shared" si="0"/>
        <v>148.75</v>
      </c>
      <c r="H18" s="12">
        <f t="shared" si="1"/>
        <v>140</v>
      </c>
      <c r="I18" s="12">
        <f t="shared" si="2"/>
        <v>122.49999999999999</v>
      </c>
      <c r="J18" s="12">
        <f t="shared" si="3"/>
        <v>105</v>
      </c>
    </row>
  </sheetData>
  <mergeCells count="1">
    <mergeCell ref="B1:F1"/>
  </mergeCells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"/>
  <sheetViews>
    <sheetView workbookViewId="0">
      <selection activeCell="G2" sqref="G2"/>
    </sheetView>
  </sheetViews>
  <sheetFormatPr defaultRowHeight="15" x14ac:dyDescent="0.25"/>
  <cols>
    <col min="1" max="1" width="4" customWidth="1"/>
    <col min="3" max="3" width="34.28515625" bestFit="1" customWidth="1"/>
    <col min="4" max="4" width="13.85546875" bestFit="1" customWidth="1"/>
    <col min="5" max="5" width="8.85546875" bestFit="1" customWidth="1"/>
    <col min="6" max="6" width="11.28515625" customWidth="1"/>
    <col min="7" max="7" width="10.42578125" bestFit="1" customWidth="1"/>
  </cols>
  <sheetData>
    <row r="1" spans="2:10" ht="21" x14ac:dyDescent="0.35">
      <c r="B1" s="44" t="s">
        <v>142</v>
      </c>
      <c r="C1" s="44"/>
      <c r="D1" s="44"/>
      <c r="E1" s="44"/>
      <c r="F1" s="44"/>
      <c r="G1" s="37"/>
      <c r="H1" s="37"/>
      <c r="I1" s="37"/>
      <c r="J1" s="37"/>
    </row>
    <row r="2" spans="2:10" x14ac:dyDescent="0.25">
      <c r="B2" s="33" t="s">
        <v>123</v>
      </c>
      <c r="C2" s="6" t="s">
        <v>124</v>
      </c>
      <c r="D2" s="19" t="s">
        <v>6</v>
      </c>
      <c r="E2" s="31"/>
      <c r="F2" s="34"/>
      <c r="G2" s="38" t="s">
        <v>179</v>
      </c>
      <c r="H2" s="38" t="s">
        <v>180</v>
      </c>
      <c r="I2" s="38" t="s">
        <v>181</v>
      </c>
      <c r="J2" s="38" t="s">
        <v>182</v>
      </c>
    </row>
    <row r="3" spans="2:10" x14ac:dyDescent="0.25">
      <c r="B3" s="32" t="s">
        <v>126</v>
      </c>
      <c r="C3" s="1" t="s">
        <v>127</v>
      </c>
      <c r="D3" s="29" t="s">
        <v>128</v>
      </c>
      <c r="E3" s="12">
        <v>68.756875687568751</v>
      </c>
      <c r="F3" s="4">
        <v>125</v>
      </c>
      <c r="G3" s="12">
        <f>F3*0.85</f>
        <v>106.25</v>
      </c>
      <c r="H3" s="12">
        <f>F3*0.8</f>
        <v>100</v>
      </c>
      <c r="I3" s="12">
        <f>F3*0.7</f>
        <v>87.5</v>
      </c>
      <c r="J3" s="12">
        <f>F3*0.6</f>
        <v>75</v>
      </c>
    </row>
    <row r="4" spans="2:10" x14ac:dyDescent="0.25">
      <c r="B4" s="32" t="s">
        <v>129</v>
      </c>
      <c r="C4" s="1" t="s">
        <v>130</v>
      </c>
      <c r="D4" s="29" t="s">
        <v>57</v>
      </c>
      <c r="E4" s="12">
        <v>24.752475247524753</v>
      </c>
      <c r="F4" s="4">
        <v>45</v>
      </c>
      <c r="G4" s="12">
        <f t="shared" ref="G4:G11" si="0">F4*0.85</f>
        <v>38.25</v>
      </c>
      <c r="H4" s="12">
        <f t="shared" ref="H4:H11" si="1">F4*0.8</f>
        <v>36</v>
      </c>
      <c r="I4" s="12">
        <f t="shared" ref="I4:I11" si="2">F4*0.7</f>
        <v>31.499999999999996</v>
      </c>
      <c r="J4" s="12">
        <f t="shared" ref="J4:J11" si="3">F4*0.6</f>
        <v>27</v>
      </c>
    </row>
    <row r="5" spans="2:10" x14ac:dyDescent="0.25">
      <c r="B5" s="32" t="s">
        <v>131</v>
      </c>
      <c r="C5" s="1" t="s">
        <v>132</v>
      </c>
      <c r="D5" s="29" t="s">
        <v>57</v>
      </c>
      <c r="E5" s="12">
        <v>24.752475247524753</v>
      </c>
      <c r="F5" s="4">
        <v>45</v>
      </c>
      <c r="G5" s="12">
        <f t="shared" si="0"/>
        <v>38.25</v>
      </c>
      <c r="H5" s="12">
        <f t="shared" si="1"/>
        <v>36</v>
      </c>
      <c r="I5" s="12">
        <f t="shared" si="2"/>
        <v>31.499999999999996</v>
      </c>
      <c r="J5" s="12">
        <f t="shared" si="3"/>
        <v>27</v>
      </c>
    </row>
    <row r="6" spans="2:10" x14ac:dyDescent="0.25">
      <c r="B6" s="32" t="s">
        <v>131</v>
      </c>
      <c r="C6" s="1" t="s">
        <v>132</v>
      </c>
      <c r="D6" s="29" t="s">
        <v>89</v>
      </c>
      <c r="E6" s="12">
        <v>24.752475247524753</v>
      </c>
      <c r="F6" s="4">
        <v>45</v>
      </c>
      <c r="G6" s="12">
        <f t="shared" si="0"/>
        <v>38.25</v>
      </c>
      <c r="H6" s="12">
        <f t="shared" si="1"/>
        <v>36</v>
      </c>
      <c r="I6" s="12">
        <f t="shared" si="2"/>
        <v>31.499999999999996</v>
      </c>
      <c r="J6" s="12">
        <f t="shared" si="3"/>
        <v>27</v>
      </c>
    </row>
    <row r="7" spans="2:10" ht="26.25" x14ac:dyDescent="0.25">
      <c r="B7" s="33" t="s">
        <v>123</v>
      </c>
      <c r="C7" s="6" t="s">
        <v>124</v>
      </c>
      <c r="D7" s="7" t="s">
        <v>92</v>
      </c>
      <c r="E7" s="30"/>
      <c r="F7" s="34"/>
      <c r="G7" s="34"/>
      <c r="H7" s="34"/>
      <c r="I7" s="34"/>
      <c r="J7" s="34"/>
    </row>
    <row r="8" spans="2:10" x14ac:dyDescent="0.25">
      <c r="B8" s="32" t="s">
        <v>133</v>
      </c>
      <c r="C8" s="1" t="s">
        <v>134</v>
      </c>
      <c r="D8" s="29" t="s">
        <v>128</v>
      </c>
      <c r="E8" s="12">
        <v>30.253025302530251</v>
      </c>
      <c r="F8" s="4">
        <v>55</v>
      </c>
      <c r="G8" s="12">
        <f t="shared" si="0"/>
        <v>46.75</v>
      </c>
      <c r="H8" s="12">
        <f t="shared" si="1"/>
        <v>44</v>
      </c>
      <c r="I8" s="12">
        <f t="shared" si="2"/>
        <v>38.5</v>
      </c>
      <c r="J8" s="12">
        <f t="shared" si="3"/>
        <v>33</v>
      </c>
    </row>
    <row r="9" spans="2:10" x14ac:dyDescent="0.25">
      <c r="B9" s="32" t="s">
        <v>135</v>
      </c>
      <c r="C9" s="1" t="s">
        <v>136</v>
      </c>
      <c r="D9" s="29" t="s">
        <v>128</v>
      </c>
      <c r="E9" s="12">
        <v>22.002200220022001</v>
      </c>
      <c r="F9" s="4">
        <v>40</v>
      </c>
      <c r="G9" s="12">
        <f t="shared" si="0"/>
        <v>34</v>
      </c>
      <c r="H9" s="12">
        <f t="shared" si="1"/>
        <v>32</v>
      </c>
      <c r="I9" s="12">
        <f t="shared" si="2"/>
        <v>28</v>
      </c>
      <c r="J9" s="12">
        <f t="shared" si="3"/>
        <v>24</v>
      </c>
    </row>
    <row r="10" spans="2:10" x14ac:dyDescent="0.25">
      <c r="B10" s="33" t="s">
        <v>123</v>
      </c>
      <c r="C10" s="6" t="s">
        <v>124</v>
      </c>
      <c r="D10" s="7" t="s">
        <v>137</v>
      </c>
      <c r="E10" s="30"/>
      <c r="F10" s="34"/>
      <c r="G10" s="34"/>
      <c r="H10" s="34"/>
      <c r="I10" s="34"/>
      <c r="J10" s="34"/>
    </row>
    <row r="11" spans="2:10" x14ac:dyDescent="0.25">
      <c r="B11" s="32" t="s">
        <v>138</v>
      </c>
      <c r="C11" s="1" t="s">
        <v>139</v>
      </c>
      <c r="D11" s="29" t="s">
        <v>128</v>
      </c>
      <c r="E11" s="12">
        <v>22.002200220022001</v>
      </c>
      <c r="F11" s="4">
        <v>40</v>
      </c>
      <c r="G11" s="12">
        <f t="shared" si="0"/>
        <v>34</v>
      </c>
      <c r="H11" s="12">
        <f t="shared" si="1"/>
        <v>32</v>
      </c>
      <c r="I11" s="12">
        <f t="shared" si="2"/>
        <v>28</v>
      </c>
      <c r="J11" s="12">
        <f t="shared" si="3"/>
        <v>24</v>
      </c>
    </row>
  </sheetData>
  <mergeCells count="1">
    <mergeCell ref="B1:F1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Boots</vt:lpstr>
      <vt:lpstr>Skis</vt:lpstr>
      <vt:lpstr>Bags</vt:lpstr>
      <vt:lpstr>Poles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Taylor</dc:creator>
  <cp:lastModifiedBy>Benj Maloney</cp:lastModifiedBy>
  <cp:lastPrinted>2018-12-12T10:12:43Z</cp:lastPrinted>
  <dcterms:created xsi:type="dcterms:W3CDTF">2018-12-11T12:00:52Z</dcterms:created>
  <dcterms:modified xsi:type="dcterms:W3CDTF">2019-02-21T15:58:35Z</dcterms:modified>
</cp:coreProperties>
</file>